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cuments\bioblitz\"/>
    </mc:Choice>
  </mc:AlternateContent>
  <bookViews>
    <workbookView xWindow="0" yWindow="0" windowWidth="15360" windowHeight="565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2" i="1"/>
  <c r="P11" i="1"/>
  <c r="P10" i="1"/>
  <c r="P9" i="1"/>
  <c r="P8" i="1"/>
  <c r="P7" i="1"/>
  <c r="P6" i="1"/>
  <c r="P5" i="1"/>
  <c r="P4" i="1"/>
  <c r="O13" i="1"/>
  <c r="O12" i="1"/>
  <c r="O11" i="1"/>
  <c r="O10" i="1"/>
  <c r="O9" i="1"/>
  <c r="O8" i="1"/>
  <c r="O7" i="1"/>
  <c r="O6" i="1"/>
  <c r="O5" i="1"/>
  <c r="O4" i="1"/>
  <c r="M14" i="1"/>
  <c r="N14" i="1"/>
  <c r="H14" i="1" l="1"/>
  <c r="G14" i="1"/>
  <c r="F14" i="1"/>
  <c r="E14" i="1"/>
  <c r="D14" i="1"/>
  <c r="C14" i="1"/>
  <c r="J14" i="1"/>
  <c r="I14" i="1"/>
  <c r="P14" i="1" l="1"/>
  <c r="O14" i="1"/>
  <c r="L14" i="1" l="1"/>
  <c r="K14" i="1"/>
</calcChain>
</file>

<file path=xl/sharedStrings.xml><?xml version="1.0" encoding="utf-8"?>
<sst xmlns="http://schemas.openxmlformats.org/spreadsheetml/2006/main" count="42" uniqueCount="30">
  <si>
    <t>Team</t>
  </si>
  <si>
    <t>Species #</t>
  </si>
  <si>
    <t>Birds</t>
  </si>
  <si>
    <t>Botany (Vascular Plants)</t>
  </si>
  <si>
    <t>Fungi (Mushrooms and Molds)</t>
  </si>
  <si>
    <t>Herps (Reptiles and Amphibians)</t>
  </si>
  <si>
    <t>Total</t>
  </si>
  <si>
    <t>Location</t>
  </si>
  <si>
    <t>Dates</t>
  </si>
  <si>
    <t>Invertebrates Aquatic (insects, worms and snails)</t>
  </si>
  <si>
    <t>Eastern Wayne County</t>
  </si>
  <si>
    <t>4/21-9/21</t>
  </si>
  <si>
    <t>Gales Property, Starlight, PA N. Wayne County</t>
  </si>
  <si>
    <t>Gales Property, Starlight, PA, N. Wayne County</t>
  </si>
  <si>
    <t>Totals (not unique)</t>
  </si>
  <si>
    <t>Notes</t>
  </si>
  <si>
    <t>* Aquatic and Terrestrial Invertebrates were combined in 2021</t>
  </si>
  <si>
    <t>Ten Mile River, Narrowsburg, NY, W. Sullivan County</t>
  </si>
  <si>
    <t>Invertebrates Terrestrial (insects, worms and snails) *</t>
  </si>
  <si>
    <t>** First Occurrences were not calculated in 2013 and 2016</t>
  </si>
  <si>
    <t>Upper Delaware BioBlitz Historic Results</t>
  </si>
  <si>
    <t>Fish ***</t>
  </si>
  <si>
    <t>*** Fish and Mammals did not field teams in 2021</t>
  </si>
  <si>
    <t>Highlights Foundation Retreat Center, Boyds Mills, Eastern Wayne County, PA</t>
  </si>
  <si>
    <t>Mammals ***</t>
  </si>
  <si>
    <t>Bryology/Lichenology (Mosses and Lichens and Worts)</t>
  </si>
  <si>
    <t>**** eDNA first used in 2024</t>
  </si>
  <si>
    <t>Diatoms_eDNA ****</t>
  </si>
  <si>
    <t>First occur-rences **</t>
  </si>
  <si>
    <t>First occur-rences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</si>
</sst>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1"/>
      <color rgb="FF050505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1"/>
      <color rgb="FF050505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/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/>
      <right style="hair">
        <color rgb="FF00B0F0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/>
    <xf numFmtId="0" fontId="0" fillId="0" borderId="0" xfId="0" applyFont="1" applyAlignme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3" fillId="2" borderId="3" xfId="0" applyFont="1" applyFill="1" applyBorder="1" applyAlignment="1"/>
    <xf numFmtId="0" fontId="0" fillId="0" borderId="5" xfId="0" applyBorder="1"/>
    <xf numFmtId="0" fontId="3" fillId="2" borderId="7" xfId="0" applyFont="1" applyFill="1" applyBorder="1" applyAlignment="1"/>
    <xf numFmtId="0" fontId="0" fillId="0" borderId="9" xfId="0" applyFont="1" applyBorder="1" applyAlignment="1"/>
    <xf numFmtId="0" fontId="0" fillId="0" borderId="9" xfId="0" applyBorder="1"/>
    <xf numFmtId="0" fontId="0" fillId="0" borderId="11" xfId="0" applyBorder="1"/>
    <xf numFmtId="0" fontId="0" fillId="0" borderId="11" xfId="0" applyFont="1" applyBorder="1" applyAlignment="1"/>
    <xf numFmtId="0" fontId="3" fillId="2" borderId="4" xfId="0" applyFont="1" applyFill="1" applyBorder="1" applyAlignment="1"/>
    <xf numFmtId="0" fontId="0" fillId="0" borderId="12" xfId="0" applyBorder="1"/>
    <xf numFmtId="0" fontId="0" fillId="0" borderId="0" xfId="0" applyFont="1" applyBorder="1" applyAlignment="1"/>
    <xf numFmtId="14" fontId="0" fillId="0" borderId="3" xfId="0" applyNumberFormat="1" applyBorder="1"/>
    <xf numFmtId="0" fontId="0" fillId="0" borderId="13" xfId="0" applyBorder="1"/>
    <xf numFmtId="14" fontId="0" fillId="0" borderId="8" xfId="0" applyNumberFormat="1" applyBorder="1"/>
    <xf numFmtId="0" fontId="6" fillId="2" borderId="7" xfId="0" applyFont="1" applyFill="1" applyBorder="1" applyAlignment="1"/>
    <xf numFmtId="0" fontId="7" fillId="0" borderId="1" xfId="0" applyFont="1" applyBorder="1" applyAlignment="1">
      <alignment wrapText="1"/>
    </xf>
    <xf numFmtId="0" fontId="6" fillId="2" borderId="0" xfId="0" applyFont="1" applyFill="1" applyBorder="1" applyAlignment="1"/>
    <xf numFmtId="0" fontId="6" fillId="2" borderId="2" xfId="0" applyFont="1" applyFill="1" applyBorder="1" applyAlignment="1"/>
    <xf numFmtId="0" fontId="8" fillId="0" borderId="4" xfId="0" applyFont="1" applyBorder="1"/>
    <xf numFmtId="0" fontId="8" fillId="0" borderId="7" xfId="0" applyFont="1" applyBorder="1"/>
    <xf numFmtId="0" fontId="8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10" xfId="0" applyFont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14" fontId="0" fillId="3" borderId="3" xfId="0" applyNumberFormat="1" applyFill="1" applyBorder="1"/>
    <xf numFmtId="0" fontId="0" fillId="3" borderId="3" xfId="0" applyFill="1" applyBorder="1"/>
    <xf numFmtId="0" fontId="2" fillId="3" borderId="1" xfId="0" applyFont="1" applyFill="1" applyBorder="1" applyAlignment="1"/>
    <xf numFmtId="0" fontId="7" fillId="3" borderId="1" xfId="0" applyFont="1" applyFill="1" applyBorder="1" applyAlignment="1">
      <alignment wrapText="1"/>
    </xf>
    <xf numFmtId="0" fontId="0" fillId="3" borderId="0" xfId="0" applyFill="1"/>
    <xf numFmtId="0" fontId="0" fillId="3" borderId="2" xfId="0" applyFill="1" applyBorder="1"/>
    <xf numFmtId="0" fontId="1" fillId="3" borderId="6" xfId="0" applyFont="1" applyFill="1" applyBorder="1" applyAlignment="1">
      <alignment wrapText="1"/>
    </xf>
    <xf numFmtId="0" fontId="1" fillId="3" borderId="10" xfId="0" applyFont="1" applyFill="1" applyBorder="1"/>
    <xf numFmtId="14" fontId="0" fillId="3" borderId="8" xfId="0" applyNumberFormat="1" applyFill="1" applyBorder="1"/>
    <xf numFmtId="0" fontId="0" fillId="3" borderId="11" xfId="0" applyFill="1" applyBorder="1"/>
    <xf numFmtId="0" fontId="0" fillId="3" borderId="0" xfId="0" applyFont="1" applyFill="1" applyBorder="1" applyAlignment="1"/>
    <xf numFmtId="0" fontId="0" fillId="3" borderId="0" xfId="0" applyFill="1" applyBorder="1"/>
    <xf numFmtId="0" fontId="1" fillId="3" borderId="0" xfId="0" applyFont="1" applyFill="1" applyAlignment="1">
      <alignment wrapText="1"/>
    </xf>
    <xf numFmtId="0" fontId="0" fillId="3" borderId="0" xfId="0" applyFont="1" applyFill="1" applyAlignment="1"/>
    <xf numFmtId="3" fontId="0" fillId="3" borderId="5" xfId="0" applyNumberFormat="1" applyFill="1" applyBorder="1"/>
    <xf numFmtId="3" fontId="0" fillId="0" borderId="0" xfId="0" applyNumberFormat="1"/>
    <xf numFmtId="3" fontId="0" fillId="0" borderId="11" xfId="0" applyNumberFormat="1" applyFont="1" applyBorder="1" applyAlignment="1"/>
    <xf numFmtId="3" fontId="0" fillId="3" borderId="0" xfId="0" applyNumberFormat="1" applyFill="1"/>
    <xf numFmtId="3" fontId="0" fillId="3" borderId="0" xfId="0" applyNumberFormat="1" applyFont="1" applyFill="1" applyBorder="1" applyAlignment="1"/>
    <xf numFmtId="3" fontId="0" fillId="0" borderId="0" xfId="0" applyNumberFormat="1" applyFont="1" applyAlignment="1"/>
    <xf numFmtId="3" fontId="4" fillId="3" borderId="0" xfId="0" applyNumberFormat="1" applyFont="1" applyFill="1" applyAlignment="1"/>
    <xf numFmtId="3" fontId="0" fillId="3" borderId="0" xfId="0" applyNumberFormat="1" applyFont="1" applyFill="1" applyAlignment="1"/>
    <xf numFmtId="3" fontId="0" fillId="3" borderId="3" xfId="0" applyNumberFormat="1" applyFill="1" applyBorder="1"/>
    <xf numFmtId="3" fontId="0" fillId="0" borderId="0" xfId="0" applyNumberFormat="1" applyFont="1"/>
    <xf numFmtId="3" fontId="0" fillId="0" borderId="0" xfId="0" applyNumberFormat="1" applyBorder="1"/>
    <xf numFmtId="3" fontId="5" fillId="3" borderId="0" xfId="0" quotePrefix="1" applyNumberFormat="1" applyFont="1" applyFill="1" applyAlignment="1"/>
    <xf numFmtId="3" fontId="0" fillId="0" borderId="13" xfId="0" applyNumberFormat="1" applyBorder="1"/>
    <xf numFmtId="3" fontId="0" fillId="3" borderId="13" xfId="0" applyNumberFormat="1" applyFill="1" applyBorder="1"/>
    <xf numFmtId="3" fontId="4" fillId="0" borderId="0" xfId="0" applyNumberFormat="1" applyFont="1" applyAlignment="1"/>
    <xf numFmtId="0" fontId="1" fillId="0" borderId="0" xfId="0" applyFont="1" applyAlignment="1">
      <alignment wrapText="1"/>
    </xf>
    <xf numFmtId="14" fontId="0" fillId="0" borderId="0" xfId="0" applyNumberFormat="1"/>
    <xf numFmtId="0" fontId="1" fillId="4" borderId="0" xfId="0" applyFont="1" applyFill="1"/>
    <xf numFmtId="0" fontId="0" fillId="4" borderId="0" xfId="0" applyFill="1"/>
    <xf numFmtId="0" fontId="2" fillId="4" borderId="1" xfId="0" applyFont="1" applyFill="1" applyBorder="1" applyAlignment="1"/>
    <xf numFmtId="0" fontId="7" fillId="4" borderId="1" xfId="0" applyFont="1" applyFill="1" applyBorder="1" applyAlignment="1">
      <alignment wrapText="1"/>
    </xf>
    <xf numFmtId="3" fontId="0" fillId="4" borderId="0" xfId="0" applyNumberFormat="1" applyFill="1"/>
    <xf numFmtId="3" fontId="4" fillId="4" borderId="0" xfId="0" applyNumberFormat="1" applyFont="1" applyFill="1" applyAlignment="1"/>
    <xf numFmtId="0" fontId="4" fillId="4" borderId="0" xfId="0" applyFont="1" applyFill="1" applyAlignment="1"/>
    <xf numFmtId="0" fontId="6" fillId="2" borderId="14" xfId="0" applyFont="1" applyFill="1" applyBorder="1" applyAlignment="1"/>
    <xf numFmtId="3" fontId="0" fillId="3" borderId="0" xfId="0" applyNumberFormat="1" applyFill="1" applyBorder="1"/>
    <xf numFmtId="0" fontId="0" fillId="0" borderId="0" xfId="0" applyFont="1" applyBorder="1"/>
    <xf numFmtId="3" fontId="0" fillId="3" borderId="0" xfId="0" applyNumberFormat="1" applyFont="1" applyFill="1" applyBorder="1"/>
    <xf numFmtId="3" fontId="0" fillId="0" borderId="0" xfId="0" applyNumberFormat="1" applyFont="1" applyBorder="1"/>
    <xf numFmtId="0" fontId="0" fillId="0" borderId="10" xfId="0" applyBorder="1"/>
    <xf numFmtId="3" fontId="0" fillId="3" borderId="10" xfId="0" applyNumberFormat="1" applyFill="1" applyBorder="1"/>
    <xf numFmtId="0" fontId="0" fillId="0" borderId="13" xfId="0" applyFont="1" applyBorder="1"/>
    <xf numFmtId="3" fontId="0" fillId="3" borderId="13" xfId="0" applyNumberFormat="1" applyFont="1" applyFill="1" applyBorder="1"/>
    <xf numFmtId="3" fontId="0" fillId="0" borderId="13" xfId="0" applyNumberFormat="1" applyFont="1" applyBorder="1"/>
    <xf numFmtId="0" fontId="6" fillId="2" borderId="15" xfId="0" applyFont="1" applyFill="1" applyBorder="1" applyAlignment="1"/>
    <xf numFmtId="0" fontId="5" fillId="0" borderId="0" xfId="0" applyFont="1" applyFill="1" applyBorder="1" applyAlignment="1">
      <alignment horizontal="right" wrapText="1"/>
    </xf>
    <xf numFmtId="0" fontId="2" fillId="0" borderId="2" xfId="0" applyFont="1" applyBorder="1" applyAlignment="1"/>
    <xf numFmtId="0" fontId="5" fillId="0" borderId="16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3" fontId="0" fillId="4" borderId="1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68" zoomScaleNormal="68" workbookViewId="0">
      <pane xSplit="1" topLeftCell="B1" activePane="topRight" state="frozen"/>
      <selection pane="topRight" activeCell="N7" sqref="N7"/>
    </sheetView>
  </sheetViews>
  <sheetFormatPr defaultRowHeight="14.4" x14ac:dyDescent="0.3"/>
  <cols>
    <col min="1" max="1" width="35.88671875" customWidth="1"/>
    <col min="2" max="2" width="16.21875" customWidth="1"/>
    <col min="3" max="3" width="11.6640625" style="36" customWidth="1"/>
    <col min="4" max="4" width="10.21875" style="36" customWidth="1"/>
    <col min="5" max="5" width="12.109375" style="10" customWidth="1"/>
    <col min="6" max="6" width="10.33203125" style="11" bestFit="1" customWidth="1"/>
    <col min="7" max="7" width="12.88671875" style="43" customWidth="1"/>
    <col min="8" max="8" width="10.33203125" style="43" bestFit="1" customWidth="1"/>
    <col min="9" max="9" width="12.6640625" style="3" customWidth="1"/>
    <col min="10" max="10" width="10.33203125" bestFit="1" customWidth="1"/>
    <col min="11" max="11" width="10.21875" style="36" customWidth="1"/>
    <col min="12" max="12" width="10.109375" style="36" customWidth="1"/>
    <col min="13" max="13" width="13.88671875" customWidth="1"/>
    <col min="14" max="14" width="10.109375" customWidth="1"/>
    <col min="15" max="15" width="11.44140625" style="64" customWidth="1"/>
    <col min="16" max="16" width="11" style="64" customWidth="1"/>
  </cols>
  <sheetData>
    <row r="1" spans="1:16" ht="123" customHeight="1" x14ac:dyDescent="0.3">
      <c r="A1" s="25" t="s">
        <v>20</v>
      </c>
      <c r="B1" s="23" t="s">
        <v>7</v>
      </c>
      <c r="C1" s="30" t="s">
        <v>13</v>
      </c>
      <c r="D1" s="31"/>
      <c r="E1" s="28" t="s">
        <v>17</v>
      </c>
      <c r="F1" s="29"/>
      <c r="G1" s="38" t="s">
        <v>17</v>
      </c>
      <c r="H1" s="39"/>
      <c r="I1" s="26" t="s">
        <v>12</v>
      </c>
      <c r="J1" s="27"/>
      <c r="K1" s="44" t="s">
        <v>10</v>
      </c>
      <c r="M1" s="61" t="s">
        <v>23</v>
      </c>
      <c r="O1" s="63" t="s">
        <v>14</v>
      </c>
    </row>
    <row r="2" spans="1:16" ht="15.6" x14ac:dyDescent="0.3">
      <c r="B2" s="24" t="s">
        <v>8</v>
      </c>
      <c r="C2" s="32">
        <v>41454</v>
      </c>
      <c r="D2" s="33"/>
      <c r="E2" s="18">
        <v>41819</v>
      </c>
      <c r="G2" s="40">
        <v>42546</v>
      </c>
      <c r="H2" s="41"/>
      <c r="I2" s="16">
        <v>43281</v>
      </c>
      <c r="J2" s="5"/>
      <c r="K2" s="36" t="s">
        <v>11</v>
      </c>
      <c r="M2" s="62">
        <v>45472</v>
      </c>
    </row>
    <row r="3" spans="1:16" ht="37.200000000000003" customHeight="1" x14ac:dyDescent="0.3">
      <c r="A3" s="1" t="s">
        <v>0</v>
      </c>
      <c r="B3" s="14"/>
      <c r="C3" s="34" t="s">
        <v>1</v>
      </c>
      <c r="D3" s="35" t="s">
        <v>28</v>
      </c>
      <c r="E3" s="1" t="s">
        <v>1</v>
      </c>
      <c r="F3" s="20" t="s">
        <v>29</v>
      </c>
      <c r="G3" s="34" t="s">
        <v>1</v>
      </c>
      <c r="H3" s="35" t="s">
        <v>29</v>
      </c>
      <c r="I3" s="1" t="s">
        <v>1</v>
      </c>
      <c r="J3" s="20" t="s">
        <v>29</v>
      </c>
      <c r="K3" s="34" t="s">
        <v>1</v>
      </c>
      <c r="L3" s="35" t="s">
        <v>29</v>
      </c>
      <c r="M3" s="82" t="s">
        <v>1</v>
      </c>
      <c r="N3" s="20" t="s">
        <v>29</v>
      </c>
      <c r="O3" s="65" t="s">
        <v>1</v>
      </c>
      <c r="P3" s="66" t="s">
        <v>29</v>
      </c>
    </row>
    <row r="4" spans="1:16" x14ac:dyDescent="0.3">
      <c r="A4" s="13" t="s">
        <v>2</v>
      </c>
      <c r="B4" s="7"/>
      <c r="C4" s="46">
        <v>57</v>
      </c>
      <c r="D4" s="46"/>
      <c r="E4" s="47">
        <v>85</v>
      </c>
      <c r="F4" s="48"/>
      <c r="G4" s="49">
        <v>87</v>
      </c>
      <c r="H4" s="50"/>
      <c r="I4" s="51">
        <v>61</v>
      </c>
      <c r="J4" s="51"/>
      <c r="K4" s="52">
        <v>80</v>
      </c>
      <c r="L4" s="53"/>
      <c r="M4" s="83">
        <v>67</v>
      </c>
      <c r="O4" s="67">
        <f>+I4+K4+M4+G4+E4+C4</f>
        <v>437</v>
      </c>
      <c r="P4" s="67">
        <f>+J4+L4+H4+F4+N4</f>
        <v>0</v>
      </c>
    </row>
    <row r="5" spans="1:16" x14ac:dyDescent="0.3">
      <c r="A5" s="8" t="s">
        <v>3</v>
      </c>
      <c r="B5" s="5"/>
      <c r="C5" s="54">
        <v>268</v>
      </c>
      <c r="D5" s="54"/>
      <c r="E5" s="47">
        <v>247</v>
      </c>
      <c r="F5" s="47">
        <v>73</v>
      </c>
      <c r="G5" s="49">
        <v>250</v>
      </c>
      <c r="H5" s="50"/>
      <c r="I5" s="51">
        <v>209</v>
      </c>
      <c r="J5" s="51"/>
      <c r="K5" s="52">
        <v>158</v>
      </c>
      <c r="L5" s="53"/>
      <c r="M5" s="84">
        <v>170</v>
      </c>
      <c r="O5" s="67">
        <f t="shared" ref="O5:O13" si="0">+I5+K5+M5+G5+E5+C5</f>
        <v>1302</v>
      </c>
      <c r="P5" s="67">
        <f t="shared" ref="P5:P13" si="1">+J5+L5+H5+F5+N5</f>
        <v>73</v>
      </c>
    </row>
    <row r="6" spans="1:16" x14ac:dyDescent="0.3">
      <c r="A6" s="19" t="s">
        <v>25</v>
      </c>
      <c r="B6" s="5"/>
      <c r="C6" s="54">
        <v>67</v>
      </c>
      <c r="D6" s="54"/>
      <c r="E6" s="47">
        <v>154</v>
      </c>
      <c r="F6" s="47">
        <v>45</v>
      </c>
      <c r="G6" s="49">
        <v>75</v>
      </c>
      <c r="H6" s="50"/>
      <c r="I6" s="55">
        <v>119</v>
      </c>
      <c r="J6" s="51">
        <v>41</v>
      </c>
      <c r="K6" s="52">
        <v>63</v>
      </c>
      <c r="L6" s="53">
        <v>5</v>
      </c>
      <c r="M6" s="84">
        <v>65</v>
      </c>
      <c r="N6">
        <v>4</v>
      </c>
      <c r="O6" s="67">
        <f t="shared" si="0"/>
        <v>543</v>
      </c>
      <c r="P6" s="67">
        <f t="shared" si="1"/>
        <v>95</v>
      </c>
    </row>
    <row r="7" spans="1:16" x14ac:dyDescent="0.3">
      <c r="A7" s="19" t="s">
        <v>21</v>
      </c>
      <c r="B7" s="5"/>
      <c r="C7" s="54">
        <v>28</v>
      </c>
      <c r="D7" s="54"/>
      <c r="E7" s="47">
        <v>25</v>
      </c>
      <c r="F7" s="48"/>
      <c r="G7" s="49">
        <v>18</v>
      </c>
      <c r="H7" s="50"/>
      <c r="I7" s="51">
        <v>29</v>
      </c>
      <c r="J7" s="51"/>
      <c r="K7" s="52">
        <v>0</v>
      </c>
      <c r="L7" s="53"/>
      <c r="M7" s="84">
        <v>12</v>
      </c>
      <c r="O7" s="67">
        <f t="shared" si="0"/>
        <v>112</v>
      </c>
      <c r="P7" s="67">
        <f t="shared" si="1"/>
        <v>0</v>
      </c>
    </row>
    <row r="8" spans="1:16" x14ac:dyDescent="0.3">
      <c r="A8" s="8" t="s">
        <v>4</v>
      </c>
      <c r="B8" s="5"/>
      <c r="C8" s="54">
        <v>51</v>
      </c>
      <c r="D8" s="54"/>
      <c r="E8" s="47">
        <v>102</v>
      </c>
      <c r="F8" s="48"/>
      <c r="G8" s="49">
        <v>37</v>
      </c>
      <c r="H8" s="50"/>
      <c r="I8" s="51">
        <v>61</v>
      </c>
      <c r="J8" s="51">
        <v>1</v>
      </c>
      <c r="K8" s="52">
        <v>173</v>
      </c>
      <c r="L8" s="53"/>
      <c r="M8" s="81">
        <v>51</v>
      </c>
      <c r="O8" s="67">
        <f t="shared" si="0"/>
        <v>475</v>
      </c>
      <c r="P8" s="67">
        <f t="shared" si="1"/>
        <v>1</v>
      </c>
    </row>
    <row r="9" spans="1:16" x14ac:dyDescent="0.3">
      <c r="A9" s="8" t="s">
        <v>5</v>
      </c>
      <c r="B9" s="5"/>
      <c r="C9" s="54">
        <v>16</v>
      </c>
      <c r="D9" s="54"/>
      <c r="E9" s="47">
        <v>24</v>
      </c>
      <c r="F9" s="48"/>
      <c r="G9" s="49">
        <v>21</v>
      </c>
      <c r="H9" s="50"/>
      <c r="I9" s="55">
        <v>15</v>
      </c>
      <c r="J9" s="51"/>
      <c r="K9" s="52">
        <v>18</v>
      </c>
      <c r="L9" s="53"/>
      <c r="M9" s="84">
        <v>15</v>
      </c>
      <c r="O9" s="67">
        <f t="shared" si="0"/>
        <v>109</v>
      </c>
      <c r="P9" s="67">
        <f t="shared" si="1"/>
        <v>0</v>
      </c>
    </row>
    <row r="10" spans="1:16" x14ac:dyDescent="0.3">
      <c r="A10" s="8" t="s">
        <v>9</v>
      </c>
      <c r="B10" s="5"/>
      <c r="C10" s="54">
        <v>67</v>
      </c>
      <c r="D10" s="54"/>
      <c r="E10" s="47">
        <v>82</v>
      </c>
      <c r="F10" s="48"/>
      <c r="G10" s="49">
        <v>66</v>
      </c>
      <c r="H10" s="50"/>
      <c r="I10" s="56">
        <v>111</v>
      </c>
      <c r="J10" s="51"/>
      <c r="K10" s="52">
        <v>230</v>
      </c>
      <c r="L10" s="53">
        <v>13</v>
      </c>
      <c r="M10" s="84">
        <v>345</v>
      </c>
      <c r="N10">
        <v>37</v>
      </c>
      <c r="O10" s="67">
        <f t="shared" si="0"/>
        <v>901</v>
      </c>
      <c r="P10" s="67">
        <f t="shared" si="1"/>
        <v>50</v>
      </c>
    </row>
    <row r="11" spans="1:16" x14ac:dyDescent="0.3">
      <c r="A11" s="70" t="s">
        <v>18</v>
      </c>
      <c r="B11" s="75"/>
      <c r="C11" s="76">
        <v>458</v>
      </c>
      <c r="D11" s="76"/>
      <c r="E11" s="47">
        <v>146</v>
      </c>
      <c r="F11" s="47">
        <v>2</v>
      </c>
      <c r="G11" s="49">
        <v>145</v>
      </c>
      <c r="H11" s="50"/>
      <c r="I11" s="55">
        <v>258</v>
      </c>
      <c r="J11" s="51"/>
      <c r="K11" s="57"/>
      <c r="L11" s="53"/>
      <c r="M11" s="3"/>
      <c r="O11" s="67">
        <f t="shared" si="0"/>
        <v>1007</v>
      </c>
      <c r="P11" s="67">
        <f t="shared" si="1"/>
        <v>2</v>
      </c>
    </row>
    <row r="12" spans="1:16" x14ac:dyDescent="0.3">
      <c r="A12" s="21" t="s">
        <v>24</v>
      </c>
      <c r="B12" s="72"/>
      <c r="C12" s="73">
        <v>12</v>
      </c>
      <c r="D12" s="73"/>
      <c r="E12" s="56">
        <v>19</v>
      </c>
      <c r="F12" s="74"/>
      <c r="G12" s="71">
        <v>16</v>
      </c>
      <c r="H12" s="73"/>
      <c r="I12" s="74">
        <v>18</v>
      </c>
      <c r="J12" s="74"/>
      <c r="K12" s="73">
        <v>7</v>
      </c>
      <c r="L12" s="73"/>
      <c r="M12" s="84">
        <v>17</v>
      </c>
      <c r="N12" s="3"/>
      <c r="O12" s="67">
        <f t="shared" si="0"/>
        <v>89</v>
      </c>
      <c r="P12" s="67">
        <f t="shared" si="1"/>
        <v>0</v>
      </c>
    </row>
    <row r="13" spans="1:16" ht="15" thickBot="1" x14ac:dyDescent="0.35">
      <c r="A13" s="80" t="s">
        <v>27</v>
      </c>
      <c r="B13" s="77"/>
      <c r="C13" s="78"/>
      <c r="D13" s="78"/>
      <c r="E13" s="58"/>
      <c r="F13" s="79"/>
      <c r="G13" s="59"/>
      <c r="H13" s="78"/>
      <c r="I13" s="79"/>
      <c r="J13" s="79"/>
      <c r="K13" s="78"/>
      <c r="L13" s="78"/>
      <c r="M13" s="79">
        <v>14</v>
      </c>
      <c r="N13" s="17"/>
      <c r="O13" s="85">
        <f t="shared" si="0"/>
        <v>14</v>
      </c>
      <c r="P13" s="85">
        <f t="shared" si="1"/>
        <v>0</v>
      </c>
    </row>
    <row r="14" spans="1:16" x14ac:dyDescent="0.3">
      <c r="A14" s="6" t="s">
        <v>6</v>
      </c>
      <c r="B14" s="5"/>
      <c r="C14" s="52">
        <f t="shared" ref="C14:L14" si="2">SUM(C4:C12)</f>
        <v>1024</v>
      </c>
      <c r="D14" s="52">
        <f t="shared" si="2"/>
        <v>0</v>
      </c>
      <c r="E14" s="60">
        <f t="shared" si="2"/>
        <v>884</v>
      </c>
      <c r="F14" s="60">
        <f t="shared" si="2"/>
        <v>120</v>
      </c>
      <c r="G14" s="52">
        <f t="shared" si="2"/>
        <v>715</v>
      </c>
      <c r="H14" s="52">
        <f t="shared" si="2"/>
        <v>0</v>
      </c>
      <c r="I14" s="60">
        <f t="shared" si="2"/>
        <v>881</v>
      </c>
      <c r="J14" s="60">
        <f t="shared" si="2"/>
        <v>42</v>
      </c>
      <c r="K14" s="52">
        <f t="shared" si="2"/>
        <v>729</v>
      </c>
      <c r="L14" s="52">
        <f t="shared" si="2"/>
        <v>18</v>
      </c>
      <c r="M14" s="60">
        <f>SUM(M4:M13)</f>
        <v>756</v>
      </c>
      <c r="N14" s="60">
        <f>SUM(N4:N12)</f>
        <v>41</v>
      </c>
      <c r="O14" s="68">
        <f>SUM(O4:O12)</f>
        <v>4975</v>
      </c>
      <c r="P14" s="69">
        <f>SUM(P4:P12)</f>
        <v>221</v>
      </c>
    </row>
    <row r="15" spans="1:16" x14ac:dyDescent="0.3">
      <c r="E15" s="9"/>
      <c r="F15" s="12"/>
      <c r="G15" s="42"/>
      <c r="H15" s="42"/>
      <c r="I15" s="15"/>
      <c r="J15" s="2"/>
      <c r="K15" s="45"/>
      <c r="L15" s="45"/>
    </row>
    <row r="16" spans="1:16" x14ac:dyDescent="0.3">
      <c r="A16" s="22" t="s">
        <v>15</v>
      </c>
      <c r="B16" s="4"/>
      <c r="C16" s="37"/>
    </row>
    <row r="17" spans="1:1" x14ac:dyDescent="0.3">
      <c r="A17" s="21" t="s">
        <v>16</v>
      </c>
    </row>
    <row r="18" spans="1:1" x14ac:dyDescent="0.3">
      <c r="A18" s="21" t="s">
        <v>19</v>
      </c>
    </row>
    <row r="19" spans="1:1" x14ac:dyDescent="0.3">
      <c r="A19" s="21" t="s">
        <v>22</v>
      </c>
    </row>
    <row r="20" spans="1:1" x14ac:dyDescent="0.3">
      <c r="A20" s="21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2021-12-08T14:24:59Z</dcterms:created>
  <dcterms:modified xsi:type="dcterms:W3CDTF">2024-11-16T19:00:06Z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